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7280" windowHeight="7635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O10" i="1" l="1"/>
  <c r="J87" i="1"/>
  <c r="E87" i="1"/>
  <c r="J10" i="1"/>
  <c r="J80" i="1"/>
  <c r="J73" i="1"/>
  <c r="J66" i="1"/>
  <c r="P16" i="1" l="1"/>
  <c r="N16" i="1"/>
  <c r="N9" i="1"/>
  <c r="P9" i="1"/>
  <c r="K86" i="1"/>
  <c r="I86" i="1"/>
  <c r="K79" i="1"/>
  <c r="I79" i="1"/>
  <c r="K72" i="1"/>
  <c r="I72" i="1"/>
  <c r="K65" i="1"/>
  <c r="I65" i="1"/>
  <c r="O17" i="1" l="1"/>
  <c r="N90" i="1"/>
  <c r="P90" i="1"/>
  <c r="K58" i="1"/>
  <c r="I58" i="1"/>
  <c r="K51" i="1"/>
  <c r="I51" i="1"/>
  <c r="K44" i="1"/>
  <c r="I44" i="1"/>
  <c r="I37" i="1"/>
  <c r="I30" i="1"/>
  <c r="I23" i="1"/>
  <c r="I16" i="1"/>
  <c r="I9" i="1"/>
  <c r="K37" i="1"/>
  <c r="K30" i="1"/>
  <c r="K23" i="1"/>
  <c r="J24" i="1" s="1"/>
  <c r="K16" i="1"/>
  <c r="K9" i="1"/>
  <c r="J31" i="1" l="1"/>
  <c r="J45" i="1"/>
  <c r="J17" i="1"/>
  <c r="J38" i="1"/>
  <c r="J52" i="1"/>
  <c r="J59" i="1"/>
  <c r="K90" i="1"/>
  <c r="I90" i="1"/>
  <c r="F58" i="1" l="1"/>
  <c r="F65" i="1"/>
  <c r="F72" i="1"/>
  <c r="F79" i="1"/>
  <c r="E80" i="1" s="1"/>
  <c r="F86" i="1"/>
  <c r="D79" i="1"/>
  <c r="D72" i="1"/>
  <c r="D65" i="1"/>
  <c r="D58" i="1"/>
  <c r="E73" i="1" l="1"/>
  <c r="E66" i="1"/>
  <c r="E59" i="1"/>
  <c r="F9" i="1"/>
  <c r="D16" i="1"/>
  <c r="D9" i="1"/>
  <c r="F51" i="1"/>
  <c r="E52" i="1" s="1"/>
  <c r="F44" i="1"/>
  <c r="E45" i="1" s="1"/>
  <c r="F37" i="1"/>
  <c r="E38" i="1" s="1"/>
  <c r="F30" i="1"/>
  <c r="E31" i="1" s="1"/>
  <c r="F23" i="1"/>
  <c r="E24" i="1" s="1"/>
  <c r="F16" i="1"/>
  <c r="E17" i="1" l="1"/>
  <c r="E10" i="1"/>
  <c r="D90" i="1"/>
  <c r="F90" i="1"/>
</calcChain>
</file>

<file path=xl/sharedStrings.xml><?xml version="1.0" encoding="utf-8"?>
<sst xmlns="http://schemas.openxmlformats.org/spreadsheetml/2006/main" count="114" uniqueCount="30">
  <si>
    <t>Conventional</t>
  </si>
  <si>
    <t>Government</t>
  </si>
  <si>
    <t>Total</t>
  </si>
  <si>
    <t>MCC</t>
  </si>
  <si>
    <t>MRB</t>
  </si>
  <si>
    <t>Avg</t>
  </si>
  <si>
    <t># of Loans</t>
  </si>
  <si>
    <t>Dollar Amount of Loans</t>
  </si>
  <si>
    <t>Fiscal Year 2018 - Closed Production</t>
  </si>
  <si>
    <t>Fiscal Year 2017 - Closed Production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</si>
  <si>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</si>
  <si>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</si>
  <si>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</si>
  <si>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</si>
  <si>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</si>
  <si>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</si>
  <si>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</si>
  <si>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</si>
  <si>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</si>
  <si>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</si>
  <si>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</si>
  <si>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</si>
  <si>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Total FY</t>
  </si>
  <si>
    <t>*  - Casie McMurray began employment 9/6/2016</t>
  </si>
  <si>
    <t>** - Casie McMurray ended employment 1/13/2018</t>
  </si>
  <si>
    <t>*** Crystal Casher began employment 6/4/2018</t>
  </si>
  <si>
    <t>Important Dates</t>
  </si>
  <si>
    <t>! MRB Program started 3/2018</t>
  </si>
  <si>
    <t>!! CDBG Program starts 8/2018</t>
  </si>
  <si>
    <t>Fiscal Year 2019 - Closed Production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</si>
</sst>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[$-409]mmmm\-yy;@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7">
    <xf numFmtId="0" fontId="0" fillId="0" borderId="0" xfId="0"/>
    <xf numFmtId="0" fontId="0" fillId="0" borderId="0" xfId="0" applyAlignment="1">
      <alignment horizontal="right"/>
    </xf>
    <xf numFmtId="44" fontId="0" fillId="0" borderId="0" xfId="1" applyFont="1"/>
    <xf numFmtId="44" fontId="0" fillId="0" borderId="0" xfId="0" applyNumberFormat="1"/>
    <xf numFmtId="0" fontId="2" fillId="0" borderId="0" xfId="0" applyFont="1"/>
    <xf numFmtId="0" fontId="0" fillId="0" borderId="0" xfId="0" applyFill="1" applyAlignment="1">
      <alignment horizontal="right"/>
    </xf>
    <xf numFmtId="0" fontId="0" fillId="0" borderId="0" xfId="0" applyFill="1"/>
    <xf numFmtId="44" fontId="0" fillId="0" borderId="0" xfId="1" applyFont="1" applyFill="1"/>
    <xf numFmtId="44" fontId="0" fillId="0" borderId="0" xfId="0" applyNumberFormat="1" applyFill="1"/>
    <xf numFmtId="0" fontId="0" fillId="2" borderId="0" xfId="0" applyFill="1"/>
    <xf numFmtId="44" fontId="2" fillId="0" borderId="0" xfId="1" applyFont="1"/>
    <xf numFmtId="0" fontId="0" fillId="3" borderId="0" xfId="0" applyFill="1"/>
    <xf numFmtId="17" fontId="0" fillId="3" borderId="0" xfId="0" applyNumberFormat="1" applyFill="1"/>
    <xf numFmtId="44" fontId="0" fillId="3" borderId="0" xfId="1" applyFont="1" applyFill="1"/>
    <xf numFmtId="0" fontId="0" fillId="0" borderId="0" xfId="0" applyAlignment="1">
      <alignment wrapText="1"/>
    </xf>
    <xf numFmtId="44" fontId="0" fillId="0" borderId="0" xfId="1" applyFont="1" applyAlignment="1">
      <alignment wrapText="1"/>
    </xf>
    <xf numFmtId="164" fontId="2" fillId="3" borderId="0" xfId="0" applyNumberFormat="1" applyFont="1" applyFill="1" applyAlignment="1">
      <alignment horizontal="center"/>
    </xf>
    <xf numFmtId="0" fontId="0" fillId="0" borderId="0" xfId="0" applyFont="1" applyAlignment="1">
      <alignment horizontal="right"/>
    </xf>
    <xf numFmtId="0" fontId="2" fillId="4" borderId="0" xfId="0" applyFont="1" applyFill="1"/>
    <xf numFmtId="0" fontId="0" fillId="4" borderId="0" xfId="0" applyFill="1"/>
    <xf numFmtId="44" fontId="0" fillId="4" borderId="0" xfId="1" applyFont="1" applyFill="1"/>
    <xf numFmtId="44" fontId="2" fillId="4" borderId="0" xfId="0" applyNumberFormat="1" applyFont="1" applyFill="1"/>
    <xf numFmtId="44" fontId="2" fillId="4" borderId="0" xfId="1" applyFont="1" applyFill="1"/>
    <xf numFmtId="44" fontId="0" fillId="2" borderId="0" xfId="1" applyFont="1" applyFill="1"/>
    <xf numFmtId="0" fontId="0" fillId="0" borderId="0" xfId="0" applyAlignment="1"/>
    <xf numFmtId="0" fontId="0" fillId="0" borderId="0" xfId="0" applyFill="1" applyBorder="1" applyAlignment="1"/>
    <xf numFmtId="0" fontId="2" fillId="3" borderId="0" xfId="0" applyFont="1" applyFill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81"/>
  <sheetViews>
    <sheetView tabSelected="1" zoomScaleNormal="100" workbookViewId="0">
      <selection activeCell="R9" sqref="R9"/>
    </sheetView>
  </sheetViews>
  <sheetFormatPr defaultRowHeight="15" x14ac:dyDescent="0.25"/>
  <cols>
    <col min="1" max="1" width="14.85546875" customWidth="1"/>
    <col min="2" max="2" width="1.140625" style="9" customWidth="1"/>
    <col min="3" max="3" width="5.85546875" customWidth="1"/>
    <col min="4" max="4" width="4.42578125" customWidth="1"/>
    <col min="5" max="5" width="15.7109375" style="2" customWidth="1"/>
    <col min="6" max="6" width="18.7109375" customWidth="1"/>
    <col min="7" max="7" width="1.140625" style="9" customWidth="1"/>
    <col min="8" max="8" width="6.5703125" customWidth="1"/>
    <col min="9" max="9" width="4.7109375" customWidth="1"/>
    <col min="10" max="10" width="15.28515625" style="2" customWidth="1"/>
    <col min="11" max="11" width="15" style="2" customWidth="1"/>
    <col min="12" max="12" width="1.28515625" customWidth="1"/>
    <col min="13" max="13" width="7" customWidth="1"/>
    <col min="14" max="14" width="4.42578125" customWidth="1"/>
    <col min="15" max="15" width="14.140625" customWidth="1"/>
    <col min="16" max="16" width="16" customWidth="1"/>
    <col min="17" max="17" width="1.28515625" customWidth="1"/>
  </cols>
  <sheetData>
    <row r="1" spans="1:17" ht="9.6" customHeight="1" x14ac:dyDescent="0.3">
      <c r="C1" s="9"/>
      <c r="D1" s="9"/>
      <c r="E1" s="23"/>
      <c r="F1" s="9"/>
      <c r="H1" s="9"/>
      <c r="I1" s="9"/>
      <c r="J1" s="23"/>
      <c r="K1" s="23"/>
      <c r="L1" s="9"/>
      <c r="M1" s="9"/>
      <c r="N1" s="9"/>
      <c r="O1" s="9"/>
      <c r="P1" s="9"/>
      <c r="Q1" s="9"/>
    </row>
    <row r="2" spans="1:17" ht="14.45" x14ac:dyDescent="0.3">
      <c r="C2" s="26" t="s">
        <v>9</v>
      </c>
      <c r="D2" s="26"/>
      <c r="E2" s="26"/>
      <c r="F2" s="26"/>
      <c r="H2" s="26" t="s">
        <v>8</v>
      </c>
      <c r="I2" s="26"/>
      <c r="J2" s="26"/>
      <c r="K2" s="26"/>
      <c r="L2" s="9"/>
      <c r="M2" s="26" t="s">
        <v>29</v>
      </c>
      <c r="N2" s="26"/>
      <c r="O2" s="26"/>
      <c r="P2" s="26"/>
      <c r="Q2" s="9"/>
    </row>
    <row r="3" spans="1:17" ht="29.45" customHeight="1" x14ac:dyDescent="0.3">
      <c r="C3" s="14" t="s">
        <v>6</v>
      </c>
      <c r="E3" s="15" t="s">
        <v>7</v>
      </c>
      <c r="H3" s="14" t="s">
        <v>6</v>
      </c>
      <c r="J3" s="15" t="s">
        <v>7</v>
      </c>
      <c r="K3"/>
      <c r="L3" s="9"/>
      <c r="M3" s="14" t="s">
        <v>6</v>
      </c>
      <c r="O3" s="15" t="s">
        <v>7</v>
      </c>
      <c r="Q3" s="9"/>
    </row>
    <row r="4" spans="1:17" ht="14.45" x14ac:dyDescent="0.3">
      <c r="A4" s="16" t="s">
        <v>10</v>
      </c>
      <c r="C4" s="11"/>
      <c r="D4" s="12"/>
      <c r="E4" s="13"/>
      <c r="F4" s="11"/>
      <c r="H4" s="11"/>
      <c r="I4" s="11"/>
      <c r="J4" s="13"/>
      <c r="K4" s="13"/>
      <c r="L4" s="9"/>
      <c r="M4" s="11"/>
      <c r="N4" s="11"/>
      <c r="O4" s="11"/>
      <c r="P4" s="11"/>
      <c r="Q4" s="9"/>
    </row>
    <row r="5" spans="1:17" ht="14.45" x14ac:dyDescent="0.3">
      <c r="A5" t="s">
        <v>0</v>
      </c>
      <c r="C5">
        <v>21</v>
      </c>
      <c r="E5" s="2">
        <v>3486896</v>
      </c>
      <c r="H5">
        <v>18</v>
      </c>
      <c r="J5" s="2">
        <v>3240336</v>
      </c>
      <c r="L5" s="9"/>
      <c r="M5">
        <v>16</v>
      </c>
      <c r="O5" s="2">
        <v>2702175</v>
      </c>
      <c r="P5" s="2"/>
      <c r="Q5" s="9"/>
    </row>
    <row r="6" spans="1:17" ht="14.45" x14ac:dyDescent="0.3">
      <c r="A6" t="s">
        <v>1</v>
      </c>
      <c r="C6">
        <v>38</v>
      </c>
      <c r="E6" s="2">
        <v>4824461</v>
      </c>
      <c r="F6" s="3"/>
      <c r="H6">
        <v>22</v>
      </c>
      <c r="J6" s="2">
        <v>3093999</v>
      </c>
      <c r="L6" s="9"/>
      <c r="M6">
        <v>9</v>
      </c>
      <c r="O6" s="2">
        <v>1309341</v>
      </c>
      <c r="P6" s="2"/>
      <c r="Q6" s="9"/>
    </row>
    <row r="7" spans="1:17" ht="14.45" x14ac:dyDescent="0.3">
      <c r="A7" t="s">
        <v>3</v>
      </c>
      <c r="H7">
        <v>2</v>
      </c>
      <c r="J7" s="2">
        <v>180748</v>
      </c>
      <c r="L7" s="9"/>
      <c r="O7" s="2"/>
      <c r="P7" s="2"/>
      <c r="Q7" s="9"/>
    </row>
    <row r="8" spans="1:17" ht="14.45" x14ac:dyDescent="0.3">
      <c r="A8" t="s">
        <v>4</v>
      </c>
      <c r="L8" s="9"/>
      <c r="M8">
        <v>16</v>
      </c>
      <c r="O8" s="2">
        <v>2158565</v>
      </c>
      <c r="P8" s="2"/>
      <c r="Q8" s="9"/>
    </row>
    <row r="9" spans="1:17" ht="14.45" x14ac:dyDescent="0.3">
      <c r="A9" s="5" t="s">
        <v>2</v>
      </c>
      <c r="C9" s="6"/>
      <c r="D9" s="6">
        <f>C5+C6</f>
        <v>59</v>
      </c>
      <c r="E9" s="7"/>
      <c r="F9" s="8">
        <f>E5+E6</f>
        <v>8311357</v>
      </c>
      <c r="I9">
        <f>SUM(H5:H7)</f>
        <v>42</v>
      </c>
      <c r="K9" s="2">
        <f>SUM(J5:J7)</f>
        <v>6515083</v>
      </c>
      <c r="L9" s="9"/>
      <c r="N9">
        <f>SUM(M5:M8)</f>
        <v>41</v>
      </c>
      <c r="O9" s="2"/>
      <c r="P9" s="2">
        <f>SUM(O5:O8)</f>
        <v>6170081</v>
      </c>
      <c r="Q9" s="9"/>
    </row>
    <row r="10" spans="1:17" ht="14.45" x14ac:dyDescent="0.3">
      <c r="D10" t="s">
        <v>5</v>
      </c>
      <c r="E10" s="2">
        <f>F9/D9</f>
        <v>140870.45762711865</v>
      </c>
      <c r="I10" t="s">
        <v>5</v>
      </c>
      <c r="J10" s="2">
        <f>K9/I9</f>
        <v>155121.02380952382</v>
      </c>
      <c r="L10" s="9"/>
      <c r="N10" t="s">
        <v>5</v>
      </c>
      <c r="O10" s="2">
        <f>P9/N9</f>
        <v>150489.78048780488</v>
      </c>
      <c r="P10" s="2"/>
      <c r="Q10" s="9"/>
    </row>
    <row r="11" spans="1:17" ht="14.45" x14ac:dyDescent="0.3">
      <c r="A11" s="16" t="s">
        <v>11</v>
      </c>
      <c r="C11" s="11"/>
      <c r="D11" s="12"/>
      <c r="E11" s="13"/>
      <c r="F11" s="11"/>
      <c r="H11" s="11"/>
      <c r="I11" s="11"/>
      <c r="J11" s="13"/>
      <c r="K11" s="13"/>
      <c r="L11" s="9"/>
      <c r="M11" s="11"/>
      <c r="N11" s="11"/>
      <c r="O11" s="13"/>
      <c r="P11" s="13"/>
      <c r="Q11" s="9"/>
    </row>
    <row r="12" spans="1:17" ht="14.45" x14ac:dyDescent="0.3">
      <c r="A12" t="s">
        <v>0</v>
      </c>
      <c r="C12">
        <v>12</v>
      </c>
      <c r="E12" s="2">
        <v>2132671</v>
      </c>
      <c r="H12">
        <v>23</v>
      </c>
      <c r="J12" s="2">
        <v>3611697</v>
      </c>
      <c r="L12" s="9"/>
      <c r="M12">
        <v>22</v>
      </c>
      <c r="O12" s="2">
        <v>3493737</v>
      </c>
      <c r="P12" s="2"/>
      <c r="Q12" s="9"/>
    </row>
    <row r="13" spans="1:17" ht="14.45" x14ac:dyDescent="0.3">
      <c r="A13" t="s">
        <v>1</v>
      </c>
      <c r="C13">
        <v>30</v>
      </c>
      <c r="E13" s="2">
        <v>3899018</v>
      </c>
      <c r="H13">
        <v>22</v>
      </c>
      <c r="J13" s="2">
        <v>3062024</v>
      </c>
      <c r="L13" s="9"/>
      <c r="M13">
        <v>16</v>
      </c>
      <c r="O13" s="2">
        <v>1978690</v>
      </c>
      <c r="P13" s="2"/>
      <c r="Q13" s="9"/>
    </row>
    <row r="14" spans="1:17" ht="14.45" x14ac:dyDescent="0.3">
      <c r="A14" t="s">
        <v>3</v>
      </c>
      <c r="H14">
        <v>1</v>
      </c>
      <c r="J14" s="2">
        <v>132554</v>
      </c>
      <c r="L14" s="9"/>
      <c r="M14">
        <v>1</v>
      </c>
      <c r="O14" s="2">
        <v>127272</v>
      </c>
      <c r="P14" s="2"/>
      <c r="Q14" s="9"/>
    </row>
    <row r="15" spans="1:17" ht="14.45" x14ac:dyDescent="0.3">
      <c r="A15" t="s">
        <v>4</v>
      </c>
      <c r="L15" s="9"/>
      <c r="M15">
        <v>32</v>
      </c>
      <c r="O15" s="2">
        <v>4606919</v>
      </c>
      <c r="P15" s="2"/>
      <c r="Q15" s="9"/>
    </row>
    <row r="16" spans="1:17" ht="14.45" x14ac:dyDescent="0.3">
      <c r="A16" s="5" t="s">
        <v>2</v>
      </c>
      <c r="C16" s="6"/>
      <c r="D16" s="6">
        <f>C12+C13</f>
        <v>42</v>
      </c>
      <c r="E16" s="7"/>
      <c r="F16" s="8">
        <f>E12+E13</f>
        <v>6031689</v>
      </c>
      <c r="I16">
        <f>SUM(H12:H14)</f>
        <v>46</v>
      </c>
      <c r="K16" s="2">
        <f>SUM(J12:J14)</f>
        <v>6806275</v>
      </c>
      <c r="L16" s="9"/>
      <c r="N16">
        <f>SUM(M12:M15)</f>
        <v>71</v>
      </c>
      <c r="O16" s="2"/>
      <c r="P16" s="2">
        <f>SUM(O12:O15)</f>
        <v>10206618</v>
      </c>
      <c r="Q16" s="9"/>
    </row>
    <row r="17" spans="1:17" ht="14.45" x14ac:dyDescent="0.3">
      <c r="D17" t="s">
        <v>5</v>
      </c>
      <c r="E17" s="2">
        <f>F16/D16</f>
        <v>143611.64285714287</v>
      </c>
      <c r="I17" t="s">
        <v>5</v>
      </c>
      <c r="J17" s="2">
        <f>K16/I16</f>
        <v>147962.5</v>
      </c>
      <c r="L17" s="9"/>
      <c r="M17" s="6"/>
      <c r="N17" s="6" t="s">
        <v>5</v>
      </c>
      <c r="O17" s="2">
        <f>P16/N16</f>
        <v>143755.18309859154</v>
      </c>
      <c r="P17" s="2"/>
      <c r="Q17" s="9"/>
    </row>
    <row r="18" spans="1:17" ht="14.45" x14ac:dyDescent="0.3">
      <c r="A18" s="16" t="s">
        <v>12</v>
      </c>
      <c r="C18" s="11"/>
      <c r="D18" s="12"/>
      <c r="E18" s="13"/>
      <c r="F18" s="11"/>
      <c r="H18" s="11"/>
      <c r="I18" s="11"/>
      <c r="J18" s="13"/>
      <c r="K18" s="13"/>
      <c r="L18" s="9"/>
      <c r="M18" s="11"/>
      <c r="N18" s="11"/>
      <c r="O18" s="13"/>
      <c r="P18" s="13"/>
      <c r="Q18" s="9"/>
    </row>
    <row r="19" spans="1:17" ht="14.45" x14ac:dyDescent="0.3">
      <c r="A19" t="s">
        <v>0</v>
      </c>
      <c r="C19">
        <v>12</v>
      </c>
      <c r="E19" s="2">
        <v>1991864</v>
      </c>
      <c r="H19">
        <v>20</v>
      </c>
      <c r="J19" s="2">
        <v>3566785</v>
      </c>
      <c r="L19" s="9"/>
      <c r="O19" s="2"/>
      <c r="P19" s="2"/>
      <c r="Q19" s="9"/>
    </row>
    <row r="20" spans="1:17" ht="14.45" x14ac:dyDescent="0.3">
      <c r="A20" t="s">
        <v>1</v>
      </c>
      <c r="C20">
        <v>24</v>
      </c>
      <c r="E20" s="2">
        <v>3236974</v>
      </c>
      <c r="H20">
        <v>15</v>
      </c>
      <c r="J20" s="2">
        <v>2084609</v>
      </c>
      <c r="L20" s="9"/>
      <c r="O20" s="2"/>
      <c r="P20" s="2"/>
      <c r="Q20" s="9"/>
    </row>
    <row r="21" spans="1:17" ht="14.45" x14ac:dyDescent="0.3">
      <c r="A21" t="s">
        <v>3</v>
      </c>
      <c r="H21">
        <v>2</v>
      </c>
      <c r="J21" s="2">
        <v>316889</v>
      </c>
      <c r="L21" s="9"/>
      <c r="O21" s="2"/>
      <c r="P21" s="2"/>
      <c r="Q21" s="9"/>
    </row>
    <row r="22" spans="1:17" ht="14.45" x14ac:dyDescent="0.3">
      <c r="A22" t="s">
        <v>4</v>
      </c>
      <c r="L22" s="9"/>
      <c r="O22" s="2"/>
      <c r="P22" s="2"/>
      <c r="Q22" s="9"/>
    </row>
    <row r="23" spans="1:17" ht="14.45" x14ac:dyDescent="0.3">
      <c r="A23" s="1" t="s">
        <v>2</v>
      </c>
      <c r="D23">
        <v>36</v>
      </c>
      <c r="F23" s="3">
        <f>E19+E20</f>
        <v>5228838</v>
      </c>
      <c r="I23">
        <f>SUM(H19:H21)</f>
        <v>37</v>
      </c>
      <c r="K23" s="2">
        <f>SUM(J19:J21)</f>
        <v>5968283</v>
      </c>
      <c r="L23" s="9"/>
      <c r="O23" s="2"/>
      <c r="P23" s="2"/>
      <c r="Q23" s="9"/>
    </row>
    <row r="24" spans="1:17" ht="14.45" x14ac:dyDescent="0.3">
      <c r="A24" s="6"/>
      <c r="D24" t="s">
        <v>5</v>
      </c>
      <c r="E24" s="2">
        <f>F23/D23</f>
        <v>145245.5</v>
      </c>
      <c r="I24" t="s">
        <v>5</v>
      </c>
      <c r="J24" s="2">
        <f>K23/I23</f>
        <v>161304.94594594595</v>
      </c>
      <c r="L24" s="9"/>
      <c r="O24" s="2"/>
      <c r="P24" s="2"/>
      <c r="Q24" s="9"/>
    </row>
    <row r="25" spans="1:17" ht="14.45" x14ac:dyDescent="0.3">
      <c r="A25" s="16" t="s">
        <v>13</v>
      </c>
      <c r="C25" s="11"/>
      <c r="D25" s="11"/>
      <c r="E25" s="13"/>
      <c r="F25" s="11"/>
      <c r="H25" s="11"/>
      <c r="I25" s="11"/>
      <c r="J25" s="13"/>
      <c r="K25" s="13"/>
      <c r="L25" s="9"/>
      <c r="M25" s="11"/>
      <c r="N25" s="11"/>
      <c r="O25" s="13"/>
      <c r="P25" s="13"/>
      <c r="Q25" s="9"/>
    </row>
    <row r="26" spans="1:17" ht="14.45" x14ac:dyDescent="0.3">
      <c r="A26" t="s">
        <v>0</v>
      </c>
      <c r="C26">
        <v>10</v>
      </c>
      <c r="E26" s="2">
        <v>1262700</v>
      </c>
      <c r="H26">
        <v>17</v>
      </c>
      <c r="J26" s="2">
        <v>2619594</v>
      </c>
      <c r="L26" s="9"/>
      <c r="O26" s="2"/>
      <c r="P26" s="2"/>
      <c r="Q26" s="9"/>
    </row>
    <row r="27" spans="1:17" ht="14.45" x14ac:dyDescent="0.3">
      <c r="A27" t="s">
        <v>1</v>
      </c>
      <c r="C27">
        <v>34</v>
      </c>
      <c r="E27" s="2">
        <v>4622499</v>
      </c>
      <c r="H27">
        <v>17</v>
      </c>
      <c r="J27" s="2">
        <v>2256556</v>
      </c>
      <c r="L27" s="9"/>
      <c r="O27" s="2"/>
      <c r="P27" s="2"/>
      <c r="Q27" s="9"/>
    </row>
    <row r="28" spans="1:17" ht="14.45" x14ac:dyDescent="0.3">
      <c r="A28" t="s">
        <v>3</v>
      </c>
      <c r="H28">
        <v>1</v>
      </c>
      <c r="J28" s="2">
        <v>211538</v>
      </c>
      <c r="L28" s="9"/>
      <c r="O28" s="2"/>
      <c r="P28" s="2"/>
      <c r="Q28" s="9"/>
    </row>
    <row r="29" spans="1:17" ht="14.45" x14ac:dyDescent="0.3">
      <c r="A29" t="s">
        <v>4</v>
      </c>
      <c r="L29" s="9"/>
      <c r="O29" s="2"/>
      <c r="P29" s="2"/>
      <c r="Q29" s="9"/>
    </row>
    <row r="30" spans="1:17" ht="14.45" x14ac:dyDescent="0.3">
      <c r="A30" s="1" t="s">
        <v>2</v>
      </c>
      <c r="D30">
        <v>44</v>
      </c>
      <c r="F30" s="3">
        <f>E26+E27</f>
        <v>5885199</v>
      </c>
      <c r="I30">
        <f>SUM(H26:H28)</f>
        <v>35</v>
      </c>
      <c r="K30" s="2">
        <f>SUM(J26:J28)</f>
        <v>5087688</v>
      </c>
      <c r="L30" s="9"/>
      <c r="O30" s="2"/>
      <c r="P30" s="2"/>
      <c r="Q30" s="9"/>
    </row>
    <row r="31" spans="1:17" ht="14.45" x14ac:dyDescent="0.3">
      <c r="D31" t="s">
        <v>5</v>
      </c>
      <c r="E31" s="2">
        <f>F30/D30</f>
        <v>133754.52272727274</v>
      </c>
      <c r="I31" t="s">
        <v>5</v>
      </c>
      <c r="J31" s="2">
        <f>K30/I30</f>
        <v>145362.51428571428</v>
      </c>
      <c r="L31" s="9"/>
      <c r="O31" s="2"/>
      <c r="P31" s="2"/>
      <c r="Q31" s="9"/>
    </row>
    <row r="32" spans="1:17" ht="14.45" x14ac:dyDescent="0.3">
      <c r="A32" s="16" t="s">
        <v>14</v>
      </c>
      <c r="C32" s="11"/>
      <c r="D32" s="11"/>
      <c r="E32" s="13"/>
      <c r="F32" s="11"/>
      <c r="H32" s="11"/>
      <c r="I32" s="11"/>
      <c r="J32" s="13"/>
      <c r="K32" s="13"/>
      <c r="L32" s="9"/>
      <c r="M32" s="11"/>
      <c r="N32" s="11"/>
      <c r="O32" s="13"/>
      <c r="P32" s="13"/>
      <c r="Q32" s="9"/>
    </row>
    <row r="33" spans="1:17" ht="14.45" x14ac:dyDescent="0.3">
      <c r="A33" t="s">
        <v>0</v>
      </c>
      <c r="C33">
        <v>9</v>
      </c>
      <c r="E33" s="2">
        <v>1512074</v>
      </c>
      <c r="H33">
        <v>21</v>
      </c>
      <c r="J33" s="2">
        <v>2986115</v>
      </c>
      <c r="L33" s="9"/>
      <c r="O33" s="2"/>
      <c r="P33" s="2"/>
      <c r="Q33" s="9"/>
    </row>
    <row r="34" spans="1:17" ht="14.45" x14ac:dyDescent="0.3">
      <c r="A34" t="s">
        <v>1</v>
      </c>
      <c r="C34">
        <v>31</v>
      </c>
      <c r="E34" s="2">
        <v>4488571</v>
      </c>
      <c r="H34">
        <v>18</v>
      </c>
      <c r="J34" s="2">
        <v>2473581</v>
      </c>
      <c r="L34" s="9"/>
      <c r="O34" s="2"/>
      <c r="P34" s="2"/>
      <c r="Q34" s="9"/>
    </row>
    <row r="35" spans="1:17" ht="14.45" x14ac:dyDescent="0.3">
      <c r="A35" t="s">
        <v>3</v>
      </c>
      <c r="L35" s="9"/>
      <c r="O35" s="2"/>
      <c r="P35" s="2"/>
      <c r="Q35" s="9"/>
    </row>
    <row r="36" spans="1:17" ht="14.45" x14ac:dyDescent="0.3">
      <c r="A36" t="s">
        <v>4</v>
      </c>
      <c r="L36" s="9"/>
      <c r="O36" s="2"/>
      <c r="P36" s="2"/>
      <c r="Q36" s="9"/>
    </row>
    <row r="37" spans="1:17" ht="14.45" x14ac:dyDescent="0.3">
      <c r="A37" s="1" t="s">
        <v>2</v>
      </c>
      <c r="D37">
        <v>40</v>
      </c>
      <c r="F37" s="3">
        <f>E33+E34</f>
        <v>6000645</v>
      </c>
      <c r="I37">
        <f>SUM(H33:H35)</f>
        <v>39</v>
      </c>
      <c r="K37" s="2">
        <f>SUM(J33:J35)</f>
        <v>5459696</v>
      </c>
      <c r="L37" s="9"/>
      <c r="O37" s="2"/>
      <c r="P37" s="2"/>
      <c r="Q37" s="9"/>
    </row>
    <row r="38" spans="1:17" ht="14.45" x14ac:dyDescent="0.3">
      <c r="D38" t="s">
        <v>5</v>
      </c>
      <c r="E38" s="2">
        <f>F37/D37</f>
        <v>150016.125</v>
      </c>
      <c r="I38" t="s">
        <v>5</v>
      </c>
      <c r="J38" s="2">
        <f>K37/I37</f>
        <v>139992.20512820513</v>
      </c>
      <c r="L38" s="9"/>
      <c r="O38" s="2"/>
      <c r="P38" s="2"/>
      <c r="Q38" s="9"/>
    </row>
    <row r="39" spans="1:17" ht="14.45" x14ac:dyDescent="0.3">
      <c r="A39" s="16" t="s">
        <v>15</v>
      </c>
      <c r="C39" s="11"/>
      <c r="D39" s="11"/>
      <c r="E39" s="13"/>
      <c r="F39" s="11"/>
      <c r="H39" s="11"/>
      <c r="I39" s="11"/>
      <c r="J39" s="13"/>
      <c r="K39" s="13"/>
      <c r="L39" s="9"/>
      <c r="M39" s="11"/>
      <c r="N39" s="11"/>
      <c r="O39" s="13"/>
      <c r="P39" s="13"/>
      <c r="Q39" s="9"/>
    </row>
    <row r="40" spans="1:17" ht="14.45" x14ac:dyDescent="0.3">
      <c r="A40" t="s">
        <v>0</v>
      </c>
      <c r="C40">
        <v>20</v>
      </c>
      <c r="E40" s="2">
        <v>2923949</v>
      </c>
      <c r="H40">
        <v>23</v>
      </c>
      <c r="J40" s="2">
        <v>3903598</v>
      </c>
      <c r="L40" s="9"/>
      <c r="O40" s="2"/>
      <c r="P40" s="2"/>
      <c r="Q40" s="9"/>
    </row>
    <row r="41" spans="1:17" ht="14.45" x14ac:dyDescent="0.3">
      <c r="A41" t="s">
        <v>1</v>
      </c>
      <c r="C41">
        <v>35</v>
      </c>
      <c r="E41" s="2">
        <v>4945521</v>
      </c>
      <c r="H41">
        <v>19</v>
      </c>
      <c r="J41" s="2">
        <v>2332995</v>
      </c>
      <c r="L41" s="9"/>
      <c r="O41" s="2"/>
      <c r="P41" s="2"/>
      <c r="Q41" s="9"/>
    </row>
    <row r="42" spans="1:17" ht="14.45" x14ac:dyDescent="0.3">
      <c r="A42" t="s">
        <v>3</v>
      </c>
      <c r="L42" s="9"/>
      <c r="O42" s="2"/>
      <c r="P42" s="2"/>
      <c r="Q42" s="9"/>
    </row>
    <row r="43" spans="1:17" ht="14.45" x14ac:dyDescent="0.3">
      <c r="A43" t="s">
        <v>4</v>
      </c>
      <c r="L43" s="9"/>
      <c r="O43" s="2"/>
      <c r="P43" s="2"/>
      <c r="Q43" s="9"/>
    </row>
    <row r="44" spans="1:17" x14ac:dyDescent="0.25">
      <c r="A44" s="1" t="s">
        <v>2</v>
      </c>
      <c r="D44">
        <v>55</v>
      </c>
      <c r="F44" s="3">
        <f>E40+E41</f>
        <v>7869470</v>
      </c>
      <c r="I44">
        <f>SUM(H40:H42)</f>
        <v>42</v>
      </c>
      <c r="K44" s="2">
        <f>SUM(J40:J42)</f>
        <v>6236593</v>
      </c>
      <c r="L44" s="9"/>
      <c r="O44" s="2"/>
      <c r="P44" s="2"/>
      <c r="Q44" s="9"/>
    </row>
    <row r="45" spans="1:17" x14ac:dyDescent="0.25">
      <c r="D45" t="s">
        <v>5</v>
      </c>
      <c r="E45" s="2">
        <f>F44/D44</f>
        <v>143081.27272727274</v>
      </c>
      <c r="I45" t="s">
        <v>5</v>
      </c>
      <c r="J45" s="2">
        <f>K44/I44</f>
        <v>148490.30952380953</v>
      </c>
      <c r="L45" s="9"/>
      <c r="O45" s="2"/>
      <c r="P45" s="2"/>
      <c r="Q45" s="9"/>
    </row>
    <row r="46" spans="1:17" x14ac:dyDescent="0.25">
      <c r="A46" s="16" t="s">
        <v>16</v>
      </c>
      <c r="C46" s="11"/>
      <c r="D46" s="11"/>
      <c r="E46" s="13"/>
      <c r="F46" s="11"/>
      <c r="H46" s="11"/>
      <c r="I46" s="11"/>
      <c r="J46" s="13"/>
      <c r="K46" s="13"/>
      <c r="L46" s="9"/>
      <c r="M46" s="11"/>
      <c r="N46" s="11"/>
      <c r="O46" s="13"/>
      <c r="P46" s="13"/>
      <c r="Q46" s="9"/>
    </row>
    <row r="47" spans="1:17" x14ac:dyDescent="0.25">
      <c r="A47" t="s">
        <v>0</v>
      </c>
      <c r="C47">
        <v>7</v>
      </c>
      <c r="E47" s="2">
        <v>1123190</v>
      </c>
      <c r="H47">
        <v>12</v>
      </c>
      <c r="J47" s="2">
        <v>1692487</v>
      </c>
      <c r="L47" s="9"/>
      <c r="O47" s="2"/>
      <c r="P47" s="2"/>
      <c r="Q47" s="9"/>
    </row>
    <row r="48" spans="1:17" x14ac:dyDescent="0.25">
      <c r="A48" t="s">
        <v>1</v>
      </c>
      <c r="C48">
        <v>15</v>
      </c>
      <c r="E48" s="2">
        <v>1933998</v>
      </c>
      <c r="H48">
        <v>13</v>
      </c>
      <c r="J48" s="2">
        <v>1723888</v>
      </c>
      <c r="L48" s="9"/>
      <c r="O48" s="2"/>
      <c r="P48" s="2"/>
      <c r="Q48" s="9"/>
    </row>
    <row r="49" spans="1:17" x14ac:dyDescent="0.25">
      <c r="A49" t="s">
        <v>3</v>
      </c>
      <c r="L49" s="9"/>
      <c r="O49" s="2"/>
      <c r="P49" s="2"/>
      <c r="Q49" s="9"/>
    </row>
    <row r="50" spans="1:17" x14ac:dyDescent="0.25">
      <c r="A50" t="s">
        <v>4</v>
      </c>
      <c r="L50" s="9"/>
      <c r="O50" s="2"/>
      <c r="P50" s="2"/>
      <c r="Q50" s="9"/>
    </row>
    <row r="51" spans="1:17" x14ac:dyDescent="0.25">
      <c r="A51" s="1" t="s">
        <v>2</v>
      </c>
      <c r="D51">
        <v>22</v>
      </c>
      <c r="F51" s="3">
        <f>E47+E48</f>
        <v>3057188</v>
      </c>
      <c r="I51">
        <f>SUM(H47:H49)</f>
        <v>25</v>
      </c>
      <c r="K51" s="2">
        <f>SUM(J47:J49)</f>
        <v>3416375</v>
      </c>
      <c r="L51" s="9"/>
      <c r="O51" s="2"/>
      <c r="P51" s="2"/>
      <c r="Q51" s="9"/>
    </row>
    <row r="52" spans="1:17" x14ac:dyDescent="0.25">
      <c r="D52" t="s">
        <v>5</v>
      </c>
      <c r="E52" s="2">
        <f>F51/D51</f>
        <v>138963.09090909091</v>
      </c>
      <c r="I52" t="s">
        <v>5</v>
      </c>
      <c r="J52" s="2">
        <f>K51/I51</f>
        <v>136655</v>
      </c>
      <c r="L52" s="9"/>
      <c r="O52" s="2"/>
      <c r="P52" s="2"/>
      <c r="Q52" s="9"/>
    </row>
    <row r="53" spans="1:17" x14ac:dyDescent="0.25">
      <c r="A53" s="16" t="s">
        <v>17</v>
      </c>
      <c r="C53" s="11"/>
      <c r="D53" s="11"/>
      <c r="E53" s="13"/>
      <c r="F53" s="11"/>
      <c r="H53" s="11"/>
      <c r="I53" s="11"/>
      <c r="J53" s="13"/>
      <c r="K53" s="13"/>
      <c r="L53" s="9"/>
      <c r="M53" s="11"/>
      <c r="N53" s="11"/>
      <c r="O53" s="13"/>
      <c r="P53" s="13"/>
      <c r="Q53" s="9"/>
    </row>
    <row r="54" spans="1:17" x14ac:dyDescent="0.25">
      <c r="A54" t="s">
        <v>0</v>
      </c>
      <c r="C54">
        <v>5</v>
      </c>
      <c r="E54" s="2">
        <v>845090</v>
      </c>
      <c r="H54">
        <v>24</v>
      </c>
      <c r="J54" s="2">
        <v>3663681</v>
      </c>
      <c r="L54" s="9"/>
      <c r="O54" s="2"/>
      <c r="P54" s="2"/>
      <c r="Q54" s="9"/>
    </row>
    <row r="55" spans="1:17" x14ac:dyDescent="0.25">
      <c r="A55" t="s">
        <v>1</v>
      </c>
      <c r="C55">
        <v>16</v>
      </c>
      <c r="E55" s="2">
        <v>2134024</v>
      </c>
      <c r="H55">
        <v>9</v>
      </c>
      <c r="J55" s="2">
        <v>1145858</v>
      </c>
      <c r="L55" s="9"/>
      <c r="O55" s="2"/>
      <c r="P55" s="2"/>
      <c r="Q55" s="9"/>
    </row>
    <row r="56" spans="1:17" x14ac:dyDescent="0.25">
      <c r="A56" t="s">
        <v>3</v>
      </c>
      <c r="H56">
        <v>1</v>
      </c>
      <c r="J56" s="2">
        <v>118340</v>
      </c>
      <c r="L56" s="9"/>
      <c r="O56" s="2"/>
      <c r="P56" s="2"/>
      <c r="Q56" s="9"/>
    </row>
    <row r="57" spans="1:17" x14ac:dyDescent="0.25">
      <c r="A57" t="s">
        <v>4</v>
      </c>
      <c r="L57" s="9"/>
      <c r="O57" s="2"/>
      <c r="P57" s="2"/>
      <c r="Q57" s="9"/>
    </row>
    <row r="58" spans="1:17" x14ac:dyDescent="0.25">
      <c r="A58" s="1" t="s">
        <v>2</v>
      </c>
      <c r="D58">
        <f>C54+C55</f>
        <v>21</v>
      </c>
      <c r="F58" s="3">
        <f>E54+E55</f>
        <v>2979114</v>
      </c>
      <c r="I58">
        <f>SUM(H54:H56)</f>
        <v>34</v>
      </c>
      <c r="K58" s="2">
        <f>SUM(J54:J56)</f>
        <v>4927879</v>
      </c>
      <c r="L58" s="9"/>
      <c r="O58" s="2"/>
      <c r="P58" s="2"/>
      <c r="Q58" s="9"/>
    </row>
    <row r="59" spans="1:17" x14ac:dyDescent="0.25">
      <c r="D59" t="s">
        <v>5</v>
      </c>
      <c r="E59" s="2">
        <f>F58/D58</f>
        <v>141862.57142857142</v>
      </c>
      <c r="I59" t="s">
        <v>5</v>
      </c>
      <c r="J59" s="2">
        <f>K58/I58</f>
        <v>144937.61764705883</v>
      </c>
      <c r="L59" s="9"/>
      <c r="O59" s="2"/>
      <c r="P59" s="2"/>
      <c r="Q59" s="9"/>
    </row>
    <row r="60" spans="1:17" x14ac:dyDescent="0.25">
      <c r="A60" s="16" t="s">
        <v>18</v>
      </c>
      <c r="C60" s="11"/>
      <c r="D60" s="11"/>
      <c r="E60" s="13"/>
      <c r="F60" s="11"/>
      <c r="H60" s="11"/>
      <c r="I60" s="11"/>
      <c r="J60" s="13"/>
      <c r="K60" s="13"/>
      <c r="L60" s="9"/>
      <c r="M60" s="11"/>
      <c r="N60" s="11"/>
      <c r="O60" s="13"/>
      <c r="P60" s="13"/>
      <c r="Q60" s="9"/>
    </row>
    <row r="61" spans="1:17" x14ac:dyDescent="0.25">
      <c r="A61" t="s">
        <v>0</v>
      </c>
      <c r="C61">
        <v>11</v>
      </c>
      <c r="E61" s="2">
        <v>1906815</v>
      </c>
      <c r="H61">
        <v>19</v>
      </c>
      <c r="J61" s="2">
        <v>3164954</v>
      </c>
      <c r="L61" s="9"/>
      <c r="O61" s="2"/>
      <c r="P61" s="2"/>
      <c r="Q61" s="9"/>
    </row>
    <row r="62" spans="1:17" x14ac:dyDescent="0.25">
      <c r="A62" t="s">
        <v>1</v>
      </c>
      <c r="C62">
        <v>24</v>
      </c>
      <c r="E62" s="2">
        <v>4042089</v>
      </c>
      <c r="H62">
        <v>17</v>
      </c>
      <c r="J62" s="2">
        <v>2490507</v>
      </c>
      <c r="L62" s="9"/>
      <c r="O62" s="2"/>
      <c r="P62" s="2"/>
      <c r="Q62" s="9"/>
    </row>
    <row r="63" spans="1:17" x14ac:dyDescent="0.25">
      <c r="A63" t="s">
        <v>3</v>
      </c>
      <c r="H63">
        <v>1</v>
      </c>
      <c r="J63" s="2">
        <v>155103</v>
      </c>
      <c r="L63" s="9"/>
      <c r="O63" s="2"/>
      <c r="P63" s="2"/>
      <c r="Q63" s="9"/>
    </row>
    <row r="64" spans="1:17" x14ac:dyDescent="0.25">
      <c r="A64" t="s">
        <v>4</v>
      </c>
      <c r="H64">
        <v>1</v>
      </c>
      <c r="J64" s="2">
        <v>111453</v>
      </c>
      <c r="L64" s="9"/>
      <c r="O64" s="2"/>
      <c r="P64" s="2"/>
      <c r="Q64" s="9"/>
    </row>
    <row r="65" spans="1:17" x14ac:dyDescent="0.25">
      <c r="A65" s="17" t="s">
        <v>2</v>
      </c>
      <c r="D65">
        <f>C61+C62</f>
        <v>35</v>
      </c>
      <c r="F65" s="3">
        <f>E61+E62</f>
        <v>5948904</v>
      </c>
      <c r="I65">
        <f>SUM(H61:H64)</f>
        <v>38</v>
      </c>
      <c r="K65" s="2">
        <f>SUM(J61:J64)</f>
        <v>5922017</v>
      </c>
      <c r="L65" s="9"/>
      <c r="O65" s="2"/>
      <c r="P65" s="2"/>
      <c r="Q65" s="9"/>
    </row>
    <row r="66" spans="1:17" x14ac:dyDescent="0.25">
      <c r="D66" t="s">
        <v>5</v>
      </c>
      <c r="E66" s="2">
        <f>F65/D65</f>
        <v>169968.6857142857</v>
      </c>
      <c r="I66" t="s">
        <v>5</v>
      </c>
      <c r="J66" s="2">
        <f>K65/I65</f>
        <v>155842.55263157896</v>
      </c>
      <c r="L66" s="9"/>
      <c r="O66" s="2"/>
      <c r="P66" s="2"/>
      <c r="Q66" s="9"/>
    </row>
    <row r="67" spans="1:17" x14ac:dyDescent="0.25">
      <c r="A67" s="16" t="s">
        <v>19</v>
      </c>
      <c r="C67" s="11"/>
      <c r="D67" s="11"/>
      <c r="E67" s="13"/>
      <c r="F67" s="11"/>
      <c r="H67" s="11"/>
      <c r="I67" s="11"/>
      <c r="J67" s="13"/>
      <c r="K67" s="13"/>
      <c r="L67" s="9"/>
      <c r="M67" s="11"/>
      <c r="N67" s="11"/>
      <c r="O67" s="13"/>
      <c r="P67" s="13"/>
      <c r="Q67" s="9"/>
    </row>
    <row r="68" spans="1:17" x14ac:dyDescent="0.25">
      <c r="A68" t="s">
        <v>0</v>
      </c>
      <c r="C68">
        <v>12</v>
      </c>
      <c r="E68" s="2">
        <v>1853321</v>
      </c>
      <c r="H68">
        <v>21</v>
      </c>
      <c r="J68" s="2">
        <v>3122462</v>
      </c>
      <c r="L68" s="9"/>
      <c r="O68" s="2"/>
      <c r="P68" s="2"/>
      <c r="Q68" s="9"/>
    </row>
    <row r="69" spans="1:17" x14ac:dyDescent="0.25">
      <c r="A69" t="s">
        <v>1</v>
      </c>
      <c r="C69">
        <v>19</v>
      </c>
      <c r="E69" s="2">
        <v>2809055</v>
      </c>
      <c r="H69">
        <v>12</v>
      </c>
      <c r="J69" s="2">
        <v>1604469</v>
      </c>
      <c r="L69" s="9"/>
      <c r="O69" s="2"/>
      <c r="P69" s="2"/>
      <c r="Q69" s="9"/>
    </row>
    <row r="70" spans="1:17" x14ac:dyDescent="0.25">
      <c r="A70" t="s">
        <v>3</v>
      </c>
      <c r="L70" s="9"/>
      <c r="O70" s="2"/>
      <c r="P70" s="2"/>
      <c r="Q70" s="9"/>
    </row>
    <row r="71" spans="1:17" x14ac:dyDescent="0.25">
      <c r="A71" t="s">
        <v>4</v>
      </c>
      <c r="H71">
        <v>6</v>
      </c>
      <c r="J71" s="2">
        <v>745641</v>
      </c>
      <c r="L71" s="9"/>
      <c r="O71" s="2"/>
      <c r="P71" s="2"/>
      <c r="Q71" s="9"/>
    </row>
    <row r="72" spans="1:17" x14ac:dyDescent="0.25">
      <c r="A72" s="1" t="s">
        <v>2</v>
      </c>
      <c r="D72">
        <f>C68+C69</f>
        <v>31</v>
      </c>
      <c r="F72" s="3">
        <f>E68+E69</f>
        <v>4662376</v>
      </c>
      <c r="I72">
        <f>SUM(H68:H71)</f>
        <v>39</v>
      </c>
      <c r="K72" s="2">
        <f>SUM(J68:J71)</f>
        <v>5472572</v>
      </c>
      <c r="L72" s="9"/>
      <c r="O72" s="2"/>
      <c r="P72" s="2"/>
      <c r="Q72" s="9"/>
    </row>
    <row r="73" spans="1:17" x14ac:dyDescent="0.25">
      <c r="D73" t="s">
        <v>5</v>
      </c>
      <c r="E73" s="2">
        <f>F72/D72</f>
        <v>150399.22580645161</v>
      </c>
      <c r="I73" t="s">
        <v>5</v>
      </c>
      <c r="J73" s="2">
        <f>K72/I72</f>
        <v>140322.35897435897</v>
      </c>
      <c r="L73" s="9"/>
      <c r="O73" s="2"/>
      <c r="P73" s="2"/>
      <c r="Q73" s="9"/>
    </row>
    <row r="74" spans="1:17" x14ac:dyDescent="0.25">
      <c r="A74" s="16" t="s">
        <v>20</v>
      </c>
      <c r="C74" s="11"/>
      <c r="D74" s="11"/>
      <c r="E74" s="13"/>
      <c r="F74" s="11"/>
      <c r="H74" s="11"/>
      <c r="I74" s="11"/>
      <c r="J74" s="13"/>
      <c r="K74" s="13"/>
      <c r="L74" s="9"/>
      <c r="M74" s="11"/>
      <c r="N74" s="11"/>
      <c r="O74" s="13"/>
      <c r="P74" s="13"/>
      <c r="Q74" s="9"/>
    </row>
    <row r="75" spans="1:17" x14ac:dyDescent="0.25">
      <c r="A75" t="s">
        <v>0</v>
      </c>
      <c r="C75">
        <v>20</v>
      </c>
      <c r="E75" s="2">
        <v>2926316</v>
      </c>
      <c r="H75">
        <v>12</v>
      </c>
      <c r="J75" s="2">
        <v>2143113</v>
      </c>
      <c r="L75" s="9"/>
      <c r="O75" s="2"/>
      <c r="P75" s="2"/>
      <c r="Q75" s="9"/>
    </row>
    <row r="76" spans="1:17" x14ac:dyDescent="0.25">
      <c r="A76" t="s">
        <v>1</v>
      </c>
      <c r="C76">
        <v>29</v>
      </c>
      <c r="E76" s="2">
        <v>4359324</v>
      </c>
      <c r="H76">
        <v>12</v>
      </c>
      <c r="J76" s="2">
        <v>1731849</v>
      </c>
      <c r="L76" s="9"/>
      <c r="O76" s="2"/>
      <c r="P76" s="2"/>
      <c r="Q76" s="9"/>
    </row>
    <row r="77" spans="1:17" x14ac:dyDescent="0.25">
      <c r="A77" t="s">
        <v>3</v>
      </c>
      <c r="H77">
        <v>1</v>
      </c>
      <c r="J77" s="2">
        <v>158585</v>
      </c>
      <c r="L77" s="9"/>
      <c r="O77" s="2"/>
      <c r="P77" s="2"/>
      <c r="Q77" s="9"/>
    </row>
    <row r="78" spans="1:17" x14ac:dyDescent="0.25">
      <c r="A78" t="s">
        <v>4</v>
      </c>
      <c r="H78">
        <v>24</v>
      </c>
      <c r="J78" s="2">
        <v>3421865</v>
      </c>
      <c r="L78" s="9"/>
      <c r="O78" s="2"/>
      <c r="P78" s="2"/>
      <c r="Q78" s="9"/>
    </row>
    <row r="79" spans="1:17" x14ac:dyDescent="0.25">
      <c r="A79" s="1" t="s">
        <v>2</v>
      </c>
      <c r="D79">
        <f>C75+C76</f>
        <v>49</v>
      </c>
      <c r="F79" s="3">
        <f>E75+E76</f>
        <v>7285640</v>
      </c>
      <c r="I79">
        <f>SUM(H75:H78)</f>
        <v>49</v>
      </c>
      <c r="K79" s="2">
        <f>SUM(J75:J78)</f>
        <v>7455412</v>
      </c>
      <c r="L79" s="9"/>
      <c r="O79" s="2"/>
      <c r="P79" s="2"/>
      <c r="Q79" s="9"/>
    </row>
    <row r="80" spans="1:17" x14ac:dyDescent="0.25">
      <c r="D80" t="s">
        <v>5</v>
      </c>
      <c r="E80" s="2">
        <f>F79/D79</f>
        <v>148686.53061224491</v>
      </c>
      <c r="I80" t="s">
        <v>5</v>
      </c>
      <c r="J80" s="2">
        <f>K79/I79</f>
        <v>152151.26530612246</v>
      </c>
      <c r="L80" s="9"/>
      <c r="O80" s="2"/>
      <c r="P80" s="2"/>
      <c r="Q80" s="9"/>
    </row>
    <row r="81" spans="1:17" x14ac:dyDescent="0.25">
      <c r="A81" s="16" t="s">
        <v>21</v>
      </c>
      <c r="C81" s="11"/>
      <c r="D81" s="11"/>
      <c r="E81" s="13"/>
      <c r="F81" s="11"/>
      <c r="H81" s="11"/>
      <c r="I81" s="11"/>
      <c r="J81" s="13"/>
      <c r="K81" s="13"/>
      <c r="L81" s="9"/>
      <c r="M81" s="11"/>
      <c r="N81" s="11"/>
      <c r="O81" s="13"/>
      <c r="P81" s="13"/>
      <c r="Q81" s="9"/>
    </row>
    <row r="82" spans="1:17" x14ac:dyDescent="0.25">
      <c r="A82" t="s">
        <v>0</v>
      </c>
      <c r="C82">
        <v>22</v>
      </c>
      <c r="E82" s="2">
        <v>3818254</v>
      </c>
      <c r="H82">
        <v>23</v>
      </c>
      <c r="J82" s="2">
        <v>3553960</v>
      </c>
      <c r="L82" s="9"/>
      <c r="O82" s="2"/>
      <c r="P82" s="2"/>
      <c r="Q82" s="9"/>
    </row>
    <row r="83" spans="1:17" x14ac:dyDescent="0.25">
      <c r="A83" t="s">
        <v>1</v>
      </c>
      <c r="C83">
        <v>36</v>
      </c>
      <c r="E83" s="2">
        <v>5122240</v>
      </c>
      <c r="H83">
        <v>8</v>
      </c>
      <c r="J83" s="2">
        <v>1166770</v>
      </c>
      <c r="L83" s="9"/>
      <c r="O83" s="2"/>
      <c r="P83" s="2"/>
      <c r="Q83" s="9"/>
    </row>
    <row r="84" spans="1:17" x14ac:dyDescent="0.25">
      <c r="A84" t="s">
        <v>3</v>
      </c>
      <c r="C84">
        <v>1</v>
      </c>
      <c r="E84" s="2">
        <v>158180</v>
      </c>
      <c r="H84">
        <v>1</v>
      </c>
      <c r="J84" s="2">
        <v>205000</v>
      </c>
      <c r="L84" s="9"/>
      <c r="O84" s="2"/>
      <c r="P84" s="2"/>
      <c r="Q84" s="9"/>
    </row>
    <row r="85" spans="1:17" x14ac:dyDescent="0.25">
      <c r="A85" t="s">
        <v>4</v>
      </c>
      <c r="H85">
        <v>17</v>
      </c>
      <c r="J85" s="2">
        <v>2406583</v>
      </c>
      <c r="L85" s="9"/>
      <c r="O85" s="2"/>
      <c r="P85" s="2"/>
      <c r="Q85" s="9"/>
    </row>
    <row r="86" spans="1:17" x14ac:dyDescent="0.25">
      <c r="A86" s="1" t="s">
        <v>2</v>
      </c>
      <c r="D86">
        <v>59</v>
      </c>
      <c r="F86" s="3">
        <f>E82+E83+E84</f>
        <v>9098674</v>
      </c>
      <c r="I86">
        <f>SUM(H82:H85)</f>
        <v>49</v>
      </c>
      <c r="K86" s="2">
        <f>SUM(J82:J85)</f>
        <v>7332313</v>
      </c>
      <c r="L86" s="9"/>
      <c r="O86" s="2"/>
      <c r="P86" s="2"/>
      <c r="Q86" s="9"/>
    </row>
    <row r="87" spans="1:17" x14ac:dyDescent="0.25">
      <c r="D87" t="s">
        <v>5</v>
      </c>
      <c r="E87" s="2">
        <f>F86/D86</f>
        <v>154214.81355932204</v>
      </c>
      <c r="I87" t="s">
        <v>5</v>
      </c>
      <c r="J87" s="2">
        <f>K86/I86</f>
        <v>149639.04081632654</v>
      </c>
      <c r="L87" s="9"/>
      <c r="O87" s="2"/>
      <c r="P87" s="2"/>
      <c r="Q87" s="9"/>
    </row>
    <row r="88" spans="1:17" x14ac:dyDescent="0.25">
      <c r="H88" s="4"/>
      <c r="J88" s="10"/>
      <c r="L88" s="9"/>
      <c r="M88" s="4"/>
      <c r="O88" s="10"/>
      <c r="P88" s="2"/>
      <c r="Q88" s="9"/>
    </row>
    <row r="89" spans="1:17" x14ac:dyDescent="0.25">
      <c r="L89" s="9"/>
      <c r="O89" s="2"/>
      <c r="P89" s="2"/>
      <c r="Q89" s="9"/>
    </row>
    <row r="90" spans="1:17" x14ac:dyDescent="0.25">
      <c r="A90" s="18" t="s">
        <v>22</v>
      </c>
      <c r="C90" s="19"/>
      <c r="D90" s="18">
        <f>SUM(D3:D86)</f>
        <v>493</v>
      </c>
      <c r="E90" s="20"/>
      <c r="F90" s="21">
        <f>SUM(F6:F86)</f>
        <v>72359094</v>
      </c>
      <c r="H90" s="19"/>
      <c r="I90" s="18">
        <f>SUM(I9:I87)</f>
        <v>475</v>
      </c>
      <c r="J90" s="20"/>
      <c r="K90" s="22">
        <f>SUM(K3:K86)</f>
        <v>70600186</v>
      </c>
      <c r="L90" s="9"/>
      <c r="M90" s="19"/>
      <c r="N90" s="18">
        <f>SUM(N8:N87)</f>
        <v>112</v>
      </c>
      <c r="O90" s="20"/>
      <c r="P90" s="22">
        <f>SUM(P3:P86)</f>
        <v>16376699</v>
      </c>
      <c r="Q90" s="9"/>
    </row>
    <row r="91" spans="1:17" x14ac:dyDescent="0.25">
      <c r="B91" s="6"/>
      <c r="G91" s="6"/>
    </row>
    <row r="92" spans="1:17" x14ac:dyDescent="0.25">
      <c r="B92" s="6"/>
      <c r="G92" s="6"/>
    </row>
    <row r="93" spans="1:17" x14ac:dyDescent="0.25">
      <c r="A93" t="s">
        <v>26</v>
      </c>
      <c r="B93" s="6"/>
      <c r="G93" s="6"/>
    </row>
    <row r="94" spans="1:17" x14ac:dyDescent="0.25">
      <c r="A94" s="24" t="s">
        <v>23</v>
      </c>
      <c r="B94" s="24"/>
      <c r="C94" s="24"/>
      <c r="D94" s="24"/>
      <c r="E94" s="24"/>
      <c r="F94" s="24"/>
      <c r="G94" s="6"/>
    </row>
    <row r="95" spans="1:17" x14ac:dyDescent="0.25">
      <c r="A95" s="24" t="s">
        <v>24</v>
      </c>
      <c r="B95" s="24"/>
      <c r="C95" s="24"/>
      <c r="D95" s="24"/>
      <c r="E95" s="24"/>
      <c r="F95" s="24"/>
      <c r="G95" s="6"/>
    </row>
    <row r="96" spans="1:17" x14ac:dyDescent="0.25">
      <c r="A96" s="24" t="s">
        <v>25</v>
      </c>
      <c r="B96" s="24"/>
      <c r="C96" s="24"/>
      <c r="D96" s="24"/>
      <c r="E96" s="24"/>
      <c r="F96" s="24"/>
      <c r="G96" s="6"/>
    </row>
    <row r="97" spans="1:7" x14ac:dyDescent="0.25">
      <c r="B97" s="6"/>
      <c r="G97" s="6"/>
    </row>
    <row r="98" spans="1:7" x14ac:dyDescent="0.25">
      <c r="A98" s="24" t="s">
        <v>27</v>
      </c>
      <c r="B98" s="24"/>
      <c r="C98" s="24"/>
      <c r="D98" s="24"/>
      <c r="E98" s="24"/>
      <c r="F98" s="24"/>
      <c r="G98" s="6"/>
    </row>
    <row r="99" spans="1:7" x14ac:dyDescent="0.25">
      <c r="A99" s="25" t="s">
        <v>28</v>
      </c>
      <c r="B99" s="25"/>
      <c r="C99" s="25"/>
      <c r="D99" s="25"/>
      <c r="E99" s="25"/>
      <c r="F99" s="25"/>
      <c r="G99" s="6"/>
    </row>
    <row r="100" spans="1:7" x14ac:dyDescent="0.25">
      <c r="B100" s="6"/>
      <c r="G100" s="6"/>
    </row>
    <row r="101" spans="1:7" x14ac:dyDescent="0.25">
      <c r="B101" s="6"/>
      <c r="G101" s="6"/>
    </row>
    <row r="102" spans="1:7" x14ac:dyDescent="0.25">
      <c r="B102" s="6"/>
      <c r="G102" s="6"/>
    </row>
    <row r="103" spans="1:7" x14ac:dyDescent="0.25">
      <c r="B103" s="6"/>
      <c r="G103" s="6"/>
    </row>
    <row r="104" spans="1:7" x14ac:dyDescent="0.25">
      <c r="B104" s="6"/>
      <c r="G104" s="6"/>
    </row>
    <row r="105" spans="1:7" x14ac:dyDescent="0.25">
      <c r="B105" s="6"/>
      <c r="G105" s="6"/>
    </row>
    <row r="106" spans="1:7" x14ac:dyDescent="0.25">
      <c r="B106" s="6"/>
      <c r="G106" s="6"/>
    </row>
    <row r="107" spans="1:7" x14ac:dyDescent="0.25">
      <c r="B107" s="6"/>
      <c r="G107" s="6"/>
    </row>
    <row r="108" spans="1:7" x14ac:dyDescent="0.25">
      <c r="B108" s="6"/>
      <c r="G108" s="6"/>
    </row>
    <row r="109" spans="1:7" x14ac:dyDescent="0.25">
      <c r="B109" s="6"/>
      <c r="G109" s="6"/>
    </row>
    <row r="110" spans="1:7" x14ac:dyDescent="0.25">
      <c r="B110" s="6"/>
      <c r="G110" s="6"/>
    </row>
    <row r="111" spans="1:7" x14ac:dyDescent="0.25">
      <c r="B111" s="6"/>
      <c r="G111" s="6"/>
    </row>
    <row r="112" spans="1:7" x14ac:dyDescent="0.25">
      <c r="B112" s="6"/>
      <c r="G112" s="6"/>
    </row>
    <row r="113" spans="2:7" x14ac:dyDescent="0.25">
      <c r="B113" s="6"/>
      <c r="G113" s="6"/>
    </row>
    <row r="114" spans="2:7" x14ac:dyDescent="0.25">
      <c r="B114" s="6"/>
      <c r="G114" s="6"/>
    </row>
    <row r="115" spans="2:7" x14ac:dyDescent="0.25">
      <c r="B115" s="6"/>
      <c r="G115" s="6"/>
    </row>
    <row r="116" spans="2:7" x14ac:dyDescent="0.25">
      <c r="B116" s="6"/>
      <c r="G116" s="6"/>
    </row>
    <row r="117" spans="2:7" x14ac:dyDescent="0.25">
      <c r="B117" s="6"/>
      <c r="G117" s="6"/>
    </row>
    <row r="118" spans="2:7" x14ac:dyDescent="0.25">
      <c r="B118" s="6"/>
      <c r="G118" s="6"/>
    </row>
    <row r="119" spans="2:7" x14ac:dyDescent="0.25">
      <c r="B119" s="6"/>
      <c r="G119" s="6"/>
    </row>
    <row r="120" spans="2:7" x14ac:dyDescent="0.25">
      <c r="B120" s="6"/>
      <c r="G120" s="6"/>
    </row>
    <row r="121" spans="2:7" x14ac:dyDescent="0.25">
      <c r="B121" s="6"/>
      <c r="G121" s="6"/>
    </row>
    <row r="122" spans="2:7" x14ac:dyDescent="0.25">
      <c r="B122" s="6"/>
      <c r="G122" s="6"/>
    </row>
    <row r="123" spans="2:7" x14ac:dyDescent="0.25">
      <c r="B123" s="6"/>
      <c r="G123" s="6"/>
    </row>
    <row r="124" spans="2:7" x14ac:dyDescent="0.25">
      <c r="B124" s="6"/>
      <c r="G124" s="6"/>
    </row>
    <row r="125" spans="2:7" x14ac:dyDescent="0.25">
      <c r="B125" s="6"/>
      <c r="G125" s="6"/>
    </row>
    <row r="126" spans="2:7" x14ac:dyDescent="0.25">
      <c r="B126" s="6"/>
      <c r="G126" s="6"/>
    </row>
    <row r="127" spans="2:7" x14ac:dyDescent="0.25">
      <c r="B127" s="6"/>
      <c r="G127" s="6"/>
    </row>
    <row r="128" spans="2:7" x14ac:dyDescent="0.25">
      <c r="B128" s="6"/>
      <c r="G128" s="6"/>
    </row>
    <row r="129" spans="2:7" x14ac:dyDescent="0.25">
      <c r="B129" s="6"/>
      <c r="G129" s="6"/>
    </row>
    <row r="130" spans="2:7" x14ac:dyDescent="0.25">
      <c r="B130" s="6"/>
      <c r="G130" s="6"/>
    </row>
    <row r="131" spans="2:7" x14ac:dyDescent="0.25">
      <c r="B131" s="6"/>
      <c r="G131" s="6"/>
    </row>
    <row r="132" spans="2:7" x14ac:dyDescent="0.25">
      <c r="B132" s="6"/>
      <c r="G132" s="6"/>
    </row>
    <row r="133" spans="2:7" x14ac:dyDescent="0.25">
      <c r="B133" s="6"/>
      <c r="G133" s="6"/>
    </row>
    <row r="134" spans="2:7" x14ac:dyDescent="0.25">
      <c r="B134" s="6"/>
      <c r="G134" s="6"/>
    </row>
    <row r="135" spans="2:7" x14ac:dyDescent="0.25">
      <c r="B135" s="6"/>
      <c r="G135" s="6"/>
    </row>
    <row r="136" spans="2:7" x14ac:dyDescent="0.25">
      <c r="B136" s="6"/>
      <c r="G136" s="6"/>
    </row>
    <row r="137" spans="2:7" x14ac:dyDescent="0.25">
      <c r="B137" s="6"/>
      <c r="G137" s="6"/>
    </row>
    <row r="138" spans="2:7" x14ac:dyDescent="0.25">
      <c r="B138" s="6"/>
      <c r="G138" s="6"/>
    </row>
    <row r="139" spans="2:7" x14ac:dyDescent="0.25">
      <c r="B139" s="6"/>
      <c r="G139" s="6"/>
    </row>
    <row r="140" spans="2:7" x14ac:dyDescent="0.25">
      <c r="B140" s="6"/>
      <c r="G140" s="6"/>
    </row>
    <row r="141" spans="2:7" x14ac:dyDescent="0.25">
      <c r="B141" s="6"/>
      <c r="G141" s="6"/>
    </row>
    <row r="142" spans="2:7" x14ac:dyDescent="0.25">
      <c r="B142" s="6"/>
      <c r="G142" s="6"/>
    </row>
    <row r="143" spans="2:7" x14ac:dyDescent="0.25">
      <c r="B143" s="6"/>
      <c r="G143" s="6"/>
    </row>
    <row r="144" spans="2:7" x14ac:dyDescent="0.25">
      <c r="B144" s="6"/>
      <c r="G144" s="6"/>
    </row>
    <row r="145" spans="2:7" x14ac:dyDescent="0.25">
      <c r="B145" s="6"/>
      <c r="G145" s="6"/>
    </row>
    <row r="146" spans="2:7" x14ac:dyDescent="0.25">
      <c r="B146" s="6"/>
      <c r="G146" s="6"/>
    </row>
    <row r="147" spans="2:7" x14ac:dyDescent="0.25">
      <c r="B147" s="6"/>
      <c r="G147" s="6"/>
    </row>
    <row r="148" spans="2:7" x14ac:dyDescent="0.25">
      <c r="B148" s="6"/>
      <c r="G148" s="6"/>
    </row>
    <row r="149" spans="2:7" x14ac:dyDescent="0.25">
      <c r="B149" s="6"/>
      <c r="G149" s="6"/>
    </row>
    <row r="150" spans="2:7" x14ac:dyDescent="0.25">
      <c r="B150" s="6"/>
      <c r="G150" s="6"/>
    </row>
    <row r="151" spans="2:7" x14ac:dyDescent="0.25">
      <c r="B151" s="6"/>
      <c r="G151" s="6"/>
    </row>
    <row r="152" spans="2:7" x14ac:dyDescent="0.25">
      <c r="B152" s="6"/>
      <c r="G152" s="6"/>
    </row>
    <row r="153" spans="2:7" x14ac:dyDescent="0.25">
      <c r="B153" s="6"/>
      <c r="G153" s="6"/>
    </row>
    <row r="154" spans="2:7" x14ac:dyDescent="0.25">
      <c r="B154" s="6"/>
      <c r="G154" s="6"/>
    </row>
    <row r="155" spans="2:7" x14ac:dyDescent="0.25">
      <c r="B155" s="6"/>
      <c r="G155" s="6"/>
    </row>
    <row r="156" spans="2:7" x14ac:dyDescent="0.25">
      <c r="B156" s="6"/>
      <c r="G156" s="6"/>
    </row>
    <row r="157" spans="2:7" x14ac:dyDescent="0.25">
      <c r="B157" s="6"/>
      <c r="G157" s="6"/>
    </row>
    <row r="158" spans="2:7" x14ac:dyDescent="0.25">
      <c r="B158" s="6"/>
      <c r="G158" s="6"/>
    </row>
    <row r="159" spans="2:7" x14ac:dyDescent="0.25">
      <c r="B159" s="6"/>
      <c r="G159" s="6"/>
    </row>
    <row r="160" spans="2:7" x14ac:dyDescent="0.25">
      <c r="B160" s="6"/>
      <c r="G160" s="6"/>
    </row>
    <row r="161" spans="2:7" x14ac:dyDescent="0.25">
      <c r="B161" s="6"/>
      <c r="G161" s="6"/>
    </row>
    <row r="162" spans="2:7" x14ac:dyDescent="0.25">
      <c r="B162" s="6"/>
      <c r="G162" s="6"/>
    </row>
    <row r="163" spans="2:7" x14ac:dyDescent="0.25">
      <c r="B163" s="6"/>
      <c r="G163" s="6"/>
    </row>
    <row r="164" spans="2:7" x14ac:dyDescent="0.25">
      <c r="B164" s="6"/>
      <c r="G164" s="6"/>
    </row>
    <row r="165" spans="2:7" x14ac:dyDescent="0.25">
      <c r="B165" s="6"/>
      <c r="G165" s="6"/>
    </row>
    <row r="166" spans="2:7" x14ac:dyDescent="0.25">
      <c r="B166" s="6"/>
      <c r="G166" s="6"/>
    </row>
    <row r="167" spans="2:7" x14ac:dyDescent="0.25">
      <c r="B167" s="6"/>
      <c r="G167" s="6"/>
    </row>
    <row r="168" spans="2:7" x14ac:dyDescent="0.25">
      <c r="B168" s="6"/>
      <c r="G168" s="6"/>
    </row>
    <row r="169" spans="2:7" x14ac:dyDescent="0.25">
      <c r="B169" s="6"/>
      <c r="G169" s="6"/>
    </row>
    <row r="170" spans="2:7" x14ac:dyDescent="0.25">
      <c r="B170" s="6"/>
      <c r="G170" s="6"/>
    </row>
    <row r="171" spans="2:7" x14ac:dyDescent="0.25">
      <c r="B171" s="6"/>
      <c r="G171" s="6"/>
    </row>
    <row r="172" spans="2:7" x14ac:dyDescent="0.25">
      <c r="B172" s="6"/>
      <c r="G172" s="6"/>
    </row>
    <row r="173" spans="2:7" x14ac:dyDescent="0.25">
      <c r="B173" s="6"/>
      <c r="G173" s="6"/>
    </row>
    <row r="174" spans="2:7" x14ac:dyDescent="0.25">
      <c r="B174" s="6"/>
      <c r="G174" s="6"/>
    </row>
    <row r="175" spans="2:7" x14ac:dyDescent="0.25">
      <c r="B175" s="6"/>
      <c r="G175" s="6"/>
    </row>
    <row r="176" spans="2:7" x14ac:dyDescent="0.25">
      <c r="B176" s="6"/>
      <c r="G176" s="6"/>
    </row>
    <row r="177" spans="2:7" x14ac:dyDescent="0.25">
      <c r="B177" s="6"/>
      <c r="G177" s="6"/>
    </row>
    <row r="178" spans="2:7" x14ac:dyDescent="0.25">
      <c r="B178" s="6"/>
      <c r="G178" s="6"/>
    </row>
    <row r="179" spans="2:7" x14ac:dyDescent="0.25">
      <c r="B179" s="6"/>
      <c r="G179" s="6"/>
    </row>
    <row r="180" spans="2:7" x14ac:dyDescent="0.25">
      <c r="B180" s="6"/>
      <c r="G180" s="6"/>
    </row>
    <row r="181" spans="2:7" x14ac:dyDescent="0.25">
      <c r="B181" s="6"/>
      <c r="G181" s="6"/>
    </row>
  </sheetData>
  <mergeCells count="8">
    <mergeCell ref="A98:F98"/>
    <mergeCell ref="A99:F99"/>
    <mergeCell ref="C2:F2"/>
    <mergeCell ref="H2:K2"/>
    <mergeCell ref="M2:P2"/>
    <mergeCell ref="A94:F94"/>
    <mergeCell ref="A95:F95"/>
    <mergeCell ref="A96:F96"/>
  </mergeCells>
  <printOptions gridLines="1"/>
  <pageMargins left="0.7" right="0.7" top="0.75" bottom="0.75" header="0.3" footer="0.3"/>
  <pageSetup paperSize="17" orientation="landscape" r:id="rId1"/>
  <rowBreaks count="1" manualBreakCount="1">
    <brk id="4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bevans</dc:creator>
  <cp:lastModifiedBy>bbrooks</cp:lastModifiedBy>
  <cp:lastPrinted>2018-09-07T16:32:15Z</cp:lastPrinted>
  <dcterms:created xsi:type="dcterms:W3CDTF">2017-01-31T21:56:46Z</dcterms:created>
  <dcterms:modified xsi:type="dcterms:W3CDTF">2018-09-07T16:33:38Z</dcterms:modified>
</cp:coreProperties>
</file>